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a_EAEPED_COG" sheetId="1" r:id="rId1"/>
    <sheet name="F6a_EAEPED_COG (2)" sheetId="2" r:id="rId2"/>
  </sheets>
  <definedNames>
    <definedName name="_xlnm.Print_Titles" localSheetId="0">'F6a_EAEPED_COG'!$2:$9</definedName>
    <definedName name="_xlnm.Print_Titles" localSheetId="1">'F6a_EAEPED_COG (2)'!$2:$9</definedName>
  </definedNames>
  <calcPr fullCalcOnLoad="1"/>
</workbook>
</file>

<file path=xl/sharedStrings.xml><?xml version="1.0" encoding="utf-8"?>
<sst xmlns="http://schemas.openxmlformats.org/spreadsheetml/2006/main" count="324" uniqueCount="89">
  <si>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</si>
  <si>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</si>
  <si>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</si>
  <si>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</si>
  <si>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</si>
  <si>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</si>
  <si>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</si>
  <si>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</si>
  <si>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</si>
  <si>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</si>
  <si>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</si>
  <si>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</si>
  <si>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</si>
  <si>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</si>
  <si>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</si>
  <si>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</si>
  <si>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</si>
  <si>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</si>
  <si>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</si>
  <si>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</si>
  <si>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</si>
  <si>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</si>
  <si>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</si>
  <si>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</si>
  <si>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</si>
  <si>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</si>
  <si>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</si>
  <si>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</si>
  <si>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</si>
  <si>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</si>
  <si>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</si>
  <si>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</si>
  <si>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</si>
  <si>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</si>
  <si>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</si>
  <si>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</si>
  <si>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</si>
  <si>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</si>
  <si>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</si>
  <si>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</si>
  <si>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</si>
  <si>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</si>
  <si>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</si>
  <si>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</si>
  <si>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</si>
  <si>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</si>
  <si>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</si>
  <si>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</si>
  <si>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</si>
  <si>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</si>
  <si>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</si>
  <si>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</si>
  <si>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</si>
  <si>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</si>
  <si>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</si>
  <si>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</si>
  <si>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</si>
  <si>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</si>
  <si>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</si>
  <si>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</si>
  <si>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</si>
  <si>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</si>
  <si>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</si>
  <si>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</si>
  <si>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</si>
  <si>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</si>
  <si>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</si>
  <si>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</si>
  <si>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</si>
  <si>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</si>
  <si>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</si>
  <si>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</si>
  <si>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</si>
  <si>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</si>
  <si>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</si>
  <si>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</si>
  <si>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</si>
  <si>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</si>
  <si>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</si>
  <si>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</si>
  <si>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</si>
  <si>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</si>
  <si>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</si>
  <si>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</si>
  <si>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</si>
  <si>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</si>
  <si>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</si>
  <si>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EN SAN JUAN DEL RIO, QRO (a)</t>
  </si>
  <si>
    <t>Del 1 de Enero al 31 de Diciembre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</si>
</sst>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164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61" sqref="D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4000000</v>
      </c>
      <c r="E10" s="14">
        <f t="shared" si="0"/>
        <v>369392.69</v>
      </c>
      <c r="F10" s="14">
        <f t="shared" si="0"/>
        <v>4369392.6899999995</v>
      </c>
      <c r="G10" s="14">
        <f t="shared" si="0"/>
        <v>4215315.8100000005</v>
      </c>
      <c r="H10" s="14">
        <f t="shared" si="0"/>
        <v>4205028.2</v>
      </c>
      <c r="I10" s="14">
        <f t="shared" si="0"/>
        <v>154076.88</v>
      </c>
    </row>
    <row r="11" spans="2:11" ht="12.75">
      <c r="B11" s="3" t="s">
        <v>12</v>
      </c>
      <c r="C11" s="9"/>
      <c r="D11" s="15">
        <f aca="true" t="shared" si="1" ref="D11:I11">SUM(D12:D18)</f>
        <v>2935731</v>
      </c>
      <c r="E11" s="15">
        <f>SUM(E12:E18)</f>
        <v>34732.44000000001</v>
      </c>
      <c r="F11" s="15">
        <f t="shared" si="1"/>
        <v>2970463.44</v>
      </c>
      <c r="G11" s="15">
        <f t="shared" si="1"/>
        <v>2816386.56</v>
      </c>
      <c r="H11" s="15">
        <f t="shared" si="1"/>
        <v>2816386.56</v>
      </c>
      <c r="I11" s="15">
        <f t="shared" si="1"/>
        <v>154076.88</v>
      </c>
      <c r="K11" s="44"/>
    </row>
    <row r="12" spans="2:11" ht="12.75">
      <c r="B12" s="13" t="s">
        <v>13</v>
      </c>
      <c r="C12" s="11"/>
      <c r="D12" s="15">
        <v>1683037</v>
      </c>
      <c r="E12" s="16">
        <v>109700.21</v>
      </c>
      <c r="F12" s="16">
        <f>D12+E12</f>
        <v>1792737.21</v>
      </c>
      <c r="G12" s="16">
        <v>1687367.94</v>
      </c>
      <c r="H12" s="16">
        <v>1687367.94</v>
      </c>
      <c r="I12" s="16">
        <f>F12-G12</f>
        <v>105369.27000000002</v>
      </c>
      <c r="K12" s="44"/>
    </row>
    <row r="13" spans="2:11" ht="12.75">
      <c r="B13" s="13" t="s">
        <v>14</v>
      </c>
      <c r="C13" s="11"/>
      <c r="D13" s="15">
        <v>580249</v>
      </c>
      <c r="E13" s="16">
        <v>-79996.64</v>
      </c>
      <c r="F13" s="16">
        <f aca="true" t="shared" si="2" ref="F13:F18">D13+E13</f>
        <v>500252.36</v>
      </c>
      <c r="G13" s="16">
        <v>470343.12</v>
      </c>
      <c r="H13" s="16">
        <v>470343.12</v>
      </c>
      <c r="I13" s="16">
        <f aca="true" t="shared" si="3" ref="I13:I18">F13-G13</f>
        <v>29909.23999999999</v>
      </c>
      <c r="K13" s="44"/>
    </row>
    <row r="14" spans="2:11" ht="12.75">
      <c r="B14" s="13" t="s">
        <v>15</v>
      </c>
      <c r="C14" s="11"/>
      <c r="D14" s="15">
        <v>436820</v>
      </c>
      <c r="E14" s="16">
        <v>-17048.78</v>
      </c>
      <c r="F14" s="16">
        <f t="shared" si="2"/>
        <v>419771.22</v>
      </c>
      <c r="G14" s="16">
        <v>419771.22</v>
      </c>
      <c r="H14" s="16">
        <v>419771.22</v>
      </c>
      <c r="I14" s="16">
        <f t="shared" si="3"/>
        <v>0</v>
      </c>
      <c r="K14" s="44"/>
    </row>
    <row r="15" spans="2:11" ht="12.75">
      <c r="B15" s="13" t="s">
        <v>16</v>
      </c>
      <c r="C15" s="11"/>
      <c r="D15" s="15">
        <v>0</v>
      </c>
      <c r="E15" s="16"/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  <c r="K15" s="44"/>
    </row>
    <row r="16" spans="2:11" ht="12.75">
      <c r="B16" s="13" t="s">
        <v>17</v>
      </c>
      <c r="C16" s="11"/>
      <c r="D16" s="15">
        <v>235625</v>
      </c>
      <c r="E16" s="16">
        <v>22077.65</v>
      </c>
      <c r="F16" s="16">
        <f t="shared" si="2"/>
        <v>257702.65</v>
      </c>
      <c r="G16" s="16">
        <v>238904.28</v>
      </c>
      <c r="H16" s="16">
        <v>238904.28</v>
      </c>
      <c r="I16" s="16">
        <f t="shared" si="3"/>
        <v>18798.369999999995</v>
      </c>
      <c r="K16" s="44"/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144020</v>
      </c>
      <c r="E19" s="15">
        <f t="shared" si="4"/>
        <v>-38026.86</v>
      </c>
      <c r="F19" s="15">
        <f t="shared" si="4"/>
        <v>105993.13999999998</v>
      </c>
      <c r="G19" s="15">
        <f t="shared" si="4"/>
        <v>105993.13999999998</v>
      </c>
      <c r="H19" s="15">
        <f t="shared" si="4"/>
        <v>105993.13999999998</v>
      </c>
      <c r="I19" s="15">
        <f t="shared" si="4"/>
        <v>0</v>
      </c>
    </row>
    <row r="20" spans="2:11" ht="12.75">
      <c r="B20" s="13" t="s">
        <v>21</v>
      </c>
      <c r="C20" s="11"/>
      <c r="D20" s="15">
        <v>53450</v>
      </c>
      <c r="E20" s="16">
        <v>-4145.27</v>
      </c>
      <c r="F20" s="15">
        <f aca="true" t="shared" si="5" ref="F20:F28">D20+E20</f>
        <v>49304.729999999996</v>
      </c>
      <c r="G20" s="16">
        <v>49304.729999999996</v>
      </c>
      <c r="H20" s="16">
        <v>49304.729999999996</v>
      </c>
      <c r="I20" s="16">
        <f>F20-G20</f>
        <v>0</v>
      </c>
      <c r="K20" s="44"/>
    </row>
    <row r="21" spans="2:11" ht="12.75">
      <c r="B21" s="13" t="s">
        <v>22</v>
      </c>
      <c r="C21" s="11"/>
      <c r="D21" s="15">
        <v>5000</v>
      </c>
      <c r="E21" s="16">
        <v>1702.52</v>
      </c>
      <c r="F21" s="15">
        <f t="shared" si="5"/>
        <v>6702.52</v>
      </c>
      <c r="G21" s="16">
        <v>6702.52</v>
      </c>
      <c r="H21" s="16">
        <v>6702.52</v>
      </c>
      <c r="I21" s="16">
        <f aca="true" t="shared" si="6" ref="I21:I83">F21-G21</f>
        <v>0</v>
      </c>
      <c r="K21" s="44"/>
    </row>
    <row r="22" spans="2:11" ht="12.75">
      <c r="B22" s="13" t="s">
        <v>23</v>
      </c>
      <c r="C22" s="11"/>
      <c r="D22" s="15"/>
      <c r="E22" s="16"/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  <c r="K22" s="44"/>
    </row>
    <row r="23" spans="2:11" ht="12.75">
      <c r="B23" s="13" t="s">
        <v>24</v>
      </c>
      <c r="C23" s="11"/>
      <c r="D23" s="15">
        <v>0</v>
      </c>
      <c r="E23" s="16">
        <v>512.49</v>
      </c>
      <c r="F23" s="15">
        <f t="shared" si="5"/>
        <v>512.49</v>
      </c>
      <c r="G23" s="16">
        <v>512.49</v>
      </c>
      <c r="H23" s="16">
        <v>512.49</v>
      </c>
      <c r="I23" s="16">
        <f t="shared" si="6"/>
        <v>0</v>
      </c>
      <c r="K23" s="44"/>
    </row>
    <row r="24" spans="2:11" ht="12.75">
      <c r="B24" s="13" t="s">
        <v>25</v>
      </c>
      <c r="C24" s="11"/>
      <c r="D24" s="15">
        <v>0</v>
      </c>
      <c r="E24" s="16">
        <v>350.01</v>
      </c>
      <c r="F24" s="15">
        <f t="shared" si="5"/>
        <v>350.01</v>
      </c>
      <c r="G24" s="16">
        <v>350.01</v>
      </c>
      <c r="H24" s="16">
        <v>350.01</v>
      </c>
      <c r="I24" s="16">
        <f t="shared" si="6"/>
        <v>0</v>
      </c>
      <c r="K24" s="44"/>
    </row>
    <row r="25" spans="2:11" ht="12.75">
      <c r="B25" s="13" t="s">
        <v>26</v>
      </c>
      <c r="C25" s="11"/>
      <c r="D25" s="15">
        <v>60000</v>
      </c>
      <c r="E25" s="16">
        <v>-19454.79</v>
      </c>
      <c r="F25" s="15">
        <f t="shared" si="5"/>
        <v>40545.21</v>
      </c>
      <c r="G25" s="16">
        <v>40545.21</v>
      </c>
      <c r="H25" s="16">
        <v>40545.21</v>
      </c>
      <c r="I25" s="16">
        <f t="shared" si="6"/>
        <v>0</v>
      </c>
      <c r="K25" s="44"/>
    </row>
    <row r="26" spans="2:11" ht="12.75">
      <c r="B26" s="13" t="s">
        <v>27</v>
      </c>
      <c r="C26" s="11"/>
      <c r="D26" s="15">
        <v>15068</v>
      </c>
      <c r="E26" s="16">
        <v>-15068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  <c r="K26" s="44"/>
    </row>
    <row r="27" spans="2:11" ht="12.75">
      <c r="B27" s="13" t="s">
        <v>28</v>
      </c>
      <c r="C27" s="11"/>
      <c r="D27" s="15"/>
      <c r="E27" s="16"/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  <c r="K27" s="44"/>
    </row>
    <row r="28" spans="2:11" ht="12.75">
      <c r="B28" s="13" t="s">
        <v>29</v>
      </c>
      <c r="C28" s="11"/>
      <c r="D28" s="15">
        <v>10502</v>
      </c>
      <c r="E28" s="16">
        <v>-1923.82</v>
      </c>
      <c r="F28" s="15">
        <f t="shared" si="5"/>
        <v>8578.18</v>
      </c>
      <c r="G28" s="16">
        <v>8578.18</v>
      </c>
      <c r="H28" s="16">
        <v>8578.18</v>
      </c>
      <c r="I28" s="16">
        <f t="shared" si="6"/>
        <v>0</v>
      </c>
      <c r="K28" s="44"/>
    </row>
    <row r="29" spans="2:9" ht="12.75">
      <c r="B29" s="3" t="s">
        <v>30</v>
      </c>
      <c r="C29" s="9"/>
      <c r="D29" s="15">
        <f aca="true" t="shared" si="7" ref="D29:I29">SUM(D30:D38)</f>
        <v>920249</v>
      </c>
      <c r="E29" s="15">
        <f t="shared" si="7"/>
        <v>372170.61</v>
      </c>
      <c r="F29" s="15">
        <f t="shared" si="7"/>
        <v>1292419.6099999999</v>
      </c>
      <c r="G29" s="15">
        <f t="shared" si="7"/>
        <v>1292419.6099999999</v>
      </c>
      <c r="H29" s="15">
        <f t="shared" si="7"/>
        <v>1282131.5</v>
      </c>
      <c r="I29" s="15">
        <f t="shared" si="7"/>
        <v>0</v>
      </c>
    </row>
    <row r="30" spans="2:11" ht="12.75">
      <c r="B30" s="13" t="s">
        <v>31</v>
      </c>
      <c r="C30" s="11"/>
      <c r="D30" s="15">
        <v>23374</v>
      </c>
      <c r="E30" s="16">
        <v>-11848.01</v>
      </c>
      <c r="F30" s="15">
        <f aca="true" t="shared" si="8" ref="F30:F38">D30+E30</f>
        <v>11525.99</v>
      </c>
      <c r="G30" s="16">
        <v>11525.99</v>
      </c>
      <c r="H30" s="16">
        <v>11525.99</v>
      </c>
      <c r="I30" s="16">
        <f t="shared" si="6"/>
        <v>0</v>
      </c>
      <c r="K30" s="44"/>
    </row>
    <row r="31" spans="2:11" ht="12.75">
      <c r="B31" s="13" t="s">
        <v>32</v>
      </c>
      <c r="C31" s="11"/>
      <c r="D31" s="15">
        <v>417600</v>
      </c>
      <c r="E31" s="16">
        <v>165780</v>
      </c>
      <c r="F31" s="15">
        <f t="shared" si="8"/>
        <v>583380</v>
      </c>
      <c r="G31" s="16">
        <v>583380</v>
      </c>
      <c r="H31" s="16">
        <v>583380</v>
      </c>
      <c r="I31" s="16">
        <f t="shared" si="6"/>
        <v>0</v>
      </c>
      <c r="K31" s="44"/>
    </row>
    <row r="32" spans="2:11" ht="12.75">
      <c r="B32" s="13" t="s">
        <v>33</v>
      </c>
      <c r="C32" s="11"/>
      <c r="D32" s="15">
        <v>130000</v>
      </c>
      <c r="E32" s="16">
        <v>170296.72</v>
      </c>
      <c r="F32" s="15">
        <f t="shared" si="8"/>
        <v>300296.72</v>
      </c>
      <c r="G32" s="16">
        <v>300296.72000000003</v>
      </c>
      <c r="H32" s="16">
        <v>300296.72000000003</v>
      </c>
      <c r="I32" s="16">
        <f t="shared" si="6"/>
        <v>0</v>
      </c>
      <c r="K32" s="44"/>
    </row>
    <row r="33" spans="2:11" ht="12.75">
      <c r="B33" s="13" t="s">
        <v>34</v>
      </c>
      <c r="C33" s="11"/>
      <c r="D33" s="15">
        <v>29700</v>
      </c>
      <c r="E33" s="16">
        <v>-5960.25</v>
      </c>
      <c r="F33" s="15">
        <f t="shared" si="8"/>
        <v>23739.75</v>
      </c>
      <c r="G33" s="16">
        <v>23739.75</v>
      </c>
      <c r="H33" s="16">
        <v>19372.64</v>
      </c>
      <c r="I33" s="16">
        <f t="shared" si="6"/>
        <v>0</v>
      </c>
      <c r="K33" s="44"/>
    </row>
    <row r="34" spans="2:11" ht="12.75">
      <c r="B34" s="13" t="s">
        <v>35</v>
      </c>
      <c r="C34" s="11"/>
      <c r="D34" s="15">
        <v>43000</v>
      </c>
      <c r="E34" s="16">
        <v>3373.51</v>
      </c>
      <c r="F34" s="15">
        <f t="shared" si="8"/>
        <v>46373.51</v>
      </c>
      <c r="G34" s="16">
        <v>46373.51</v>
      </c>
      <c r="H34" s="16">
        <v>46373.51</v>
      </c>
      <c r="I34" s="16">
        <f t="shared" si="6"/>
        <v>0</v>
      </c>
      <c r="K34" s="44"/>
    </row>
    <row r="35" spans="2:11" ht="12.75">
      <c r="B35" s="13" t="s">
        <v>36</v>
      </c>
      <c r="C35" s="11"/>
      <c r="D35" s="15"/>
      <c r="E35" s="16"/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  <c r="K35" s="44"/>
    </row>
    <row r="36" spans="2:11" ht="12.75">
      <c r="B36" s="13" t="s">
        <v>37</v>
      </c>
      <c r="C36" s="11"/>
      <c r="D36" s="15"/>
      <c r="E36" s="16"/>
      <c r="F36" s="15">
        <f t="shared" si="8"/>
        <v>0</v>
      </c>
      <c r="G36" s="16">
        <v>0</v>
      </c>
      <c r="H36" s="16">
        <v>0</v>
      </c>
      <c r="I36" s="16">
        <f t="shared" si="6"/>
        <v>0</v>
      </c>
      <c r="K36" s="44"/>
    </row>
    <row r="37" spans="2:11" ht="12.75">
      <c r="B37" s="13" t="s">
        <v>38</v>
      </c>
      <c r="C37" s="11"/>
      <c r="D37" s="15">
        <v>12000</v>
      </c>
      <c r="E37" s="16">
        <v>31995.94</v>
      </c>
      <c r="F37" s="15">
        <f t="shared" si="8"/>
        <v>43995.94</v>
      </c>
      <c r="G37" s="16">
        <v>43995.94</v>
      </c>
      <c r="H37" s="16">
        <v>43995.94</v>
      </c>
      <c r="I37" s="16">
        <f t="shared" si="6"/>
        <v>0</v>
      </c>
      <c r="K37" s="44"/>
    </row>
    <row r="38" spans="2:11" ht="12.75">
      <c r="B38" s="13" t="s">
        <v>39</v>
      </c>
      <c r="C38" s="11"/>
      <c r="D38" s="15">
        <v>264575</v>
      </c>
      <c r="E38" s="16">
        <v>18532.7</v>
      </c>
      <c r="F38" s="15">
        <f t="shared" si="8"/>
        <v>283107.7</v>
      </c>
      <c r="G38" s="16">
        <v>283107.69999999995</v>
      </c>
      <c r="H38" s="16">
        <v>277186.69999999995</v>
      </c>
      <c r="I38" s="16">
        <f t="shared" si="6"/>
        <v>0</v>
      </c>
      <c r="K38" s="44"/>
    </row>
    <row r="39" spans="2:9" ht="25.5" customHeight="1">
      <c r="B39" s="27" t="s">
        <v>40</v>
      </c>
      <c r="C39" s="28"/>
      <c r="D39" s="15">
        <f aca="true" t="shared" si="9" ref="D39:I39">SUM(D40:D48)</f>
        <v>0</v>
      </c>
      <c r="E39" s="15">
        <f t="shared" si="9"/>
        <v>516.5</v>
      </c>
      <c r="F39" s="15">
        <f>SUM(F40:F48)</f>
        <v>516.5</v>
      </c>
      <c r="G39" s="15">
        <f t="shared" si="9"/>
        <v>516.5</v>
      </c>
      <c r="H39" s="15">
        <f t="shared" si="9"/>
        <v>517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>
        <v>516.5</v>
      </c>
      <c r="F43" s="15">
        <f t="shared" si="10"/>
        <v>516.5</v>
      </c>
      <c r="G43" s="16">
        <v>516.5</v>
      </c>
      <c r="H43" s="16">
        <v>517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/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4000000</v>
      </c>
      <c r="E160" s="14">
        <f>E10+E85</f>
        <v>369392.69</v>
      </c>
      <c r="F160" s="14">
        <f t="shared" si="21"/>
        <v>4369392.6899999995</v>
      </c>
      <c r="G160" s="14">
        <f t="shared" si="21"/>
        <v>4215315.8100000005</v>
      </c>
      <c r="H160" s="14">
        <f t="shared" si="21"/>
        <v>4205028.2</v>
      </c>
      <c r="I160" s="14">
        <f t="shared" si="21"/>
        <v>154076.88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1" sqref="E1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26" t="s">
        <v>6</v>
      </c>
      <c r="E9" s="2" t="s">
        <v>7</v>
      </c>
      <c r="F9" s="26" t="s">
        <v>8</v>
      </c>
      <c r="G9" s="26" t="s">
        <v>9</v>
      </c>
      <c r="H9" s="26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0</v>
      </c>
      <c r="E10" s="14">
        <f t="shared" si="0"/>
        <v>368441.58999999997</v>
      </c>
      <c r="F10" s="14">
        <f t="shared" si="0"/>
        <v>368441.58999999997</v>
      </c>
      <c r="G10" s="14">
        <f t="shared" si="0"/>
        <v>368441.58999999997</v>
      </c>
      <c r="H10" s="14">
        <f t="shared" si="0"/>
        <v>368441.58999999997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0</v>
      </c>
      <c r="E11" s="15">
        <f t="shared" si="1"/>
        <v>153499.09</v>
      </c>
      <c r="F11" s="15">
        <f t="shared" si="1"/>
        <v>153499.09</v>
      </c>
      <c r="G11" s="15">
        <f t="shared" si="1"/>
        <v>153499.09</v>
      </c>
      <c r="H11" s="15">
        <f t="shared" si="1"/>
        <v>153499.09</v>
      </c>
      <c r="I11" s="15">
        <f t="shared" si="1"/>
        <v>0</v>
      </c>
    </row>
    <row r="12" spans="2:9" ht="12.75">
      <c r="B12" s="13" t="s">
        <v>13</v>
      </c>
      <c r="C12" s="11"/>
      <c r="D12" s="15"/>
      <c r="E12" s="16">
        <v>108816.16</v>
      </c>
      <c r="F12" s="16">
        <f>D12+E12</f>
        <v>108816.16</v>
      </c>
      <c r="G12" s="16">
        <v>108816.16</v>
      </c>
      <c r="H12" s="16">
        <v>108816.16</v>
      </c>
      <c r="I12" s="16">
        <f>F12-G12</f>
        <v>0</v>
      </c>
    </row>
    <row r="13" spans="2:9" ht="12.75">
      <c r="B13" s="13" t="s">
        <v>14</v>
      </c>
      <c r="C13" s="11"/>
      <c r="D13" s="15"/>
      <c r="E13" s="16">
        <v>28597.8</v>
      </c>
      <c r="F13" s="16">
        <f aca="true" t="shared" si="2" ref="F13:F18">D13+E13</f>
        <v>28597.8</v>
      </c>
      <c r="G13" s="16">
        <v>28597.8</v>
      </c>
      <c r="H13" s="16">
        <v>28597.8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/>
      <c r="E14" s="16">
        <v>592</v>
      </c>
      <c r="F14" s="16">
        <f t="shared" si="2"/>
        <v>592</v>
      </c>
      <c r="G14" s="16">
        <v>592</v>
      </c>
      <c r="H14" s="16">
        <v>592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>
        <v>15493.13</v>
      </c>
      <c r="F16" s="16">
        <f t="shared" si="2"/>
        <v>15493.13</v>
      </c>
      <c r="G16" s="16">
        <v>15493.13</v>
      </c>
      <c r="H16" s="16">
        <v>15493.13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/>
      <c r="E19" s="15">
        <f aca="true" t="shared" si="4" ref="D19:I19">SUM(E20:E28)</f>
        <v>9273.34</v>
      </c>
      <c r="F19" s="15">
        <f t="shared" si="4"/>
        <v>9273.34</v>
      </c>
      <c r="G19" s="15">
        <f t="shared" si="4"/>
        <v>9273.34</v>
      </c>
      <c r="H19" s="15">
        <f t="shared" si="4"/>
        <v>9273.34</v>
      </c>
      <c r="I19" s="15">
        <f t="shared" si="4"/>
        <v>0</v>
      </c>
    </row>
    <row r="20" spans="2:9" ht="12.75">
      <c r="B20" s="13" t="s">
        <v>21</v>
      </c>
      <c r="C20" s="11"/>
      <c r="D20" s="15">
        <v>0</v>
      </c>
      <c r="E20" s="16">
        <v>659.99</v>
      </c>
      <c r="F20" s="15">
        <f aca="true" t="shared" si="5" ref="F20:F28">D20+E20</f>
        <v>659.99</v>
      </c>
      <c r="G20" s="16">
        <v>659.99</v>
      </c>
      <c r="H20" s="16">
        <v>659.99</v>
      </c>
      <c r="I20" s="16">
        <f>F20-G20</f>
        <v>0</v>
      </c>
    </row>
    <row r="21" spans="2:9" ht="12.75">
      <c r="B21" s="13" t="s">
        <v>22</v>
      </c>
      <c r="C21" s="11"/>
      <c r="D21" s="15">
        <v>0</v>
      </c>
      <c r="E21" s="16">
        <v>522.75</v>
      </c>
      <c r="F21" s="15">
        <f t="shared" si="5"/>
        <v>522.75</v>
      </c>
      <c r="G21" s="16">
        <v>522.75</v>
      </c>
      <c r="H21" s="16">
        <v>522.75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12.5</v>
      </c>
      <c r="F23" s="15">
        <f t="shared" si="5"/>
        <v>12.5</v>
      </c>
      <c r="G23" s="16">
        <v>12.5</v>
      </c>
      <c r="H23" s="16">
        <v>12.5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7219.7</v>
      </c>
      <c r="F25" s="15">
        <f t="shared" si="5"/>
        <v>7219.7</v>
      </c>
      <c r="G25" s="16">
        <v>7219.7</v>
      </c>
      <c r="H25" s="16">
        <v>7219.7</v>
      </c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858.4</v>
      </c>
      <c r="F28" s="15">
        <f t="shared" si="5"/>
        <v>858.4</v>
      </c>
      <c r="G28" s="16">
        <v>858.4</v>
      </c>
      <c r="H28" s="16">
        <v>858.4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0</v>
      </c>
      <c r="E29" s="15">
        <f t="shared" si="7"/>
        <v>205669.16</v>
      </c>
      <c r="F29" s="15">
        <f t="shared" si="7"/>
        <v>205669.16</v>
      </c>
      <c r="G29" s="15">
        <f t="shared" si="7"/>
        <v>205669.16</v>
      </c>
      <c r="H29" s="15">
        <f t="shared" si="7"/>
        <v>205669.16</v>
      </c>
      <c r="I29" s="15">
        <f t="shared" si="7"/>
        <v>0</v>
      </c>
    </row>
    <row r="30" spans="2:9" ht="12.7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49880</v>
      </c>
      <c r="F31" s="15">
        <f t="shared" si="8"/>
        <v>49880</v>
      </c>
      <c r="G31" s="16">
        <v>49880</v>
      </c>
      <c r="H31" s="16">
        <v>49880</v>
      </c>
      <c r="I31" s="16">
        <f t="shared" si="6"/>
        <v>0</v>
      </c>
    </row>
    <row r="32" spans="2:9" ht="12.75">
      <c r="B32" s="13" t="s">
        <v>33</v>
      </c>
      <c r="C32" s="11"/>
      <c r="D32" s="15">
        <v>0</v>
      </c>
      <c r="E32" s="16">
        <v>19513.95</v>
      </c>
      <c r="F32" s="15">
        <f t="shared" si="8"/>
        <v>19513.95</v>
      </c>
      <c r="G32" s="16">
        <v>19513.95</v>
      </c>
      <c r="H32" s="16">
        <v>19513.95</v>
      </c>
      <c r="I32" s="16">
        <f t="shared" si="6"/>
        <v>0</v>
      </c>
    </row>
    <row r="33" spans="2:9" ht="12.75">
      <c r="B33" s="13" t="s">
        <v>34</v>
      </c>
      <c r="C33" s="11"/>
      <c r="D33" s="15">
        <v>0</v>
      </c>
      <c r="E33" s="16">
        <v>581.16</v>
      </c>
      <c r="F33" s="15">
        <f t="shared" si="8"/>
        <v>581.16</v>
      </c>
      <c r="G33" s="16">
        <v>581.16</v>
      </c>
      <c r="H33" s="16">
        <v>581.16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11917.21</v>
      </c>
      <c r="F34" s="15">
        <f t="shared" si="8"/>
        <v>11917.21</v>
      </c>
      <c r="G34" s="16">
        <v>11917.21</v>
      </c>
      <c r="H34" s="16">
        <v>11917.21</v>
      </c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10066.97</v>
      </c>
      <c r="F37" s="15">
        <f t="shared" si="8"/>
        <v>10066.97</v>
      </c>
      <c r="G37" s="16">
        <v>10066.97</v>
      </c>
      <c r="H37" s="16">
        <v>10066.97</v>
      </c>
      <c r="I37" s="16">
        <f t="shared" si="6"/>
        <v>0</v>
      </c>
    </row>
    <row r="38" spans="2:9" ht="12.75">
      <c r="B38" s="13" t="s">
        <v>39</v>
      </c>
      <c r="C38" s="11"/>
      <c r="D38" s="15">
        <v>0</v>
      </c>
      <c r="E38" s="16">
        <v>113709.87</v>
      </c>
      <c r="F38" s="15">
        <f t="shared" si="8"/>
        <v>113709.87</v>
      </c>
      <c r="G38" s="16">
        <v>113709.87</v>
      </c>
      <c r="H38" s="16">
        <v>113709.87</v>
      </c>
      <c r="I38" s="16">
        <f t="shared" si="6"/>
        <v>0</v>
      </c>
    </row>
    <row r="39" spans="2:9" ht="25.5" customHeight="1">
      <c r="B39" s="27" t="s">
        <v>40</v>
      </c>
      <c r="C39" s="2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4000000</v>
      </c>
      <c r="E85" s="21">
        <f>E86+E104+E94+E114+E124+E134+E138+E147+E151</f>
        <v>951.1000000000131</v>
      </c>
      <c r="F85" s="21">
        <f t="shared" si="12"/>
        <v>4000951.0999999996</v>
      </c>
      <c r="G85" s="21">
        <f>G86+G104+G94+G114+G124+G134+G138+G147+G151</f>
        <v>3846874.2199999997</v>
      </c>
      <c r="H85" s="21">
        <f>H86+H104+H94+H114+H124+H134+H138+H147+H151</f>
        <v>3836586.1100000003</v>
      </c>
      <c r="I85" s="21">
        <f t="shared" si="12"/>
        <v>154076.8799999999</v>
      </c>
    </row>
    <row r="86" spans="2:9" ht="12.75">
      <c r="B86" s="3" t="s">
        <v>12</v>
      </c>
      <c r="C86" s="9"/>
      <c r="D86" s="15">
        <f>SUM(D87:D93)</f>
        <v>2935731</v>
      </c>
      <c r="E86" s="15">
        <f>SUM(E87:E93)</f>
        <v>-118766.65</v>
      </c>
      <c r="F86" s="15">
        <f>SUM(F87:F93)</f>
        <v>2816964.35</v>
      </c>
      <c r="G86" s="15">
        <f>SUM(G87:G93)</f>
        <v>2662887.47</v>
      </c>
      <c r="H86" s="15">
        <f>SUM(H87:H93)</f>
        <v>2662887.47</v>
      </c>
      <c r="I86" s="16">
        <f aca="true" t="shared" si="13" ref="I86:I149">F86-G86</f>
        <v>154076.8799999999</v>
      </c>
    </row>
    <row r="87" spans="2:9" ht="12.75">
      <c r="B87" s="13" t="s">
        <v>13</v>
      </c>
      <c r="C87" s="11"/>
      <c r="D87" s="15">
        <v>1683037</v>
      </c>
      <c r="E87" s="16">
        <v>884.05</v>
      </c>
      <c r="F87" s="15">
        <f aca="true" t="shared" si="14" ref="F87:F103">D87+E87</f>
        <v>1683921.05</v>
      </c>
      <c r="G87" s="16">
        <v>1578551.78</v>
      </c>
      <c r="H87" s="16">
        <v>1578551.78</v>
      </c>
      <c r="I87" s="16">
        <f t="shared" si="13"/>
        <v>105369.27000000002</v>
      </c>
    </row>
    <row r="88" spans="2:9" ht="12.75">
      <c r="B88" s="13" t="s">
        <v>14</v>
      </c>
      <c r="C88" s="11"/>
      <c r="D88" s="15">
        <v>580249</v>
      </c>
      <c r="E88" s="16">
        <v>-108594.44</v>
      </c>
      <c r="F88" s="15">
        <f t="shared" si="14"/>
        <v>471654.56</v>
      </c>
      <c r="G88" s="16">
        <v>441745.32</v>
      </c>
      <c r="H88" s="16">
        <v>441745.32</v>
      </c>
      <c r="I88" s="16">
        <f t="shared" si="13"/>
        <v>29909.23999999999</v>
      </c>
    </row>
    <row r="89" spans="2:9" ht="12.75">
      <c r="B89" s="13" t="s">
        <v>15</v>
      </c>
      <c r="C89" s="11"/>
      <c r="D89" s="15">
        <v>436820</v>
      </c>
      <c r="E89" s="16">
        <v>-17640.78</v>
      </c>
      <c r="F89" s="15">
        <f t="shared" si="14"/>
        <v>419179.22</v>
      </c>
      <c r="G89" s="16">
        <v>419179.22</v>
      </c>
      <c r="H89" s="16">
        <v>419179.22</v>
      </c>
      <c r="I89" s="16">
        <f t="shared" si="13"/>
        <v>0</v>
      </c>
    </row>
    <row r="90" spans="2:9" ht="12.75">
      <c r="B90" s="13" t="s">
        <v>16</v>
      </c>
      <c r="C90" s="11"/>
      <c r="D90" s="15">
        <v>0</v>
      </c>
      <c r="E90" s="16">
        <v>0</v>
      </c>
      <c r="F90" s="15">
        <f t="shared" si="14"/>
        <v>0</v>
      </c>
      <c r="G90" s="16">
        <v>0</v>
      </c>
      <c r="H90" s="16">
        <v>0</v>
      </c>
      <c r="I90" s="16">
        <f t="shared" si="13"/>
        <v>0</v>
      </c>
    </row>
    <row r="91" spans="2:9" ht="12.75">
      <c r="B91" s="13" t="s">
        <v>17</v>
      </c>
      <c r="C91" s="11"/>
      <c r="D91" s="15">
        <v>235625</v>
      </c>
      <c r="E91" s="16">
        <v>6584.52</v>
      </c>
      <c r="F91" s="15">
        <f t="shared" si="14"/>
        <v>242209.52</v>
      </c>
      <c r="G91" s="16">
        <v>223411.15</v>
      </c>
      <c r="H91" s="16">
        <v>223411.15</v>
      </c>
      <c r="I91" s="16">
        <f t="shared" si="13"/>
        <v>18798.369999999995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144020</v>
      </c>
      <c r="E94" s="15">
        <f>SUM(E95:E103)</f>
        <v>-47300.200000000004</v>
      </c>
      <c r="F94" s="15">
        <f>SUM(F95:F103)</f>
        <v>96719.79999999999</v>
      </c>
      <c r="G94" s="15">
        <f>SUM(G95:G103)</f>
        <v>96719.79999999999</v>
      </c>
      <c r="H94" s="15">
        <f>SUM(H95:H103)</f>
        <v>96719.79999999999</v>
      </c>
      <c r="I94" s="16">
        <f t="shared" si="13"/>
        <v>0</v>
      </c>
    </row>
    <row r="95" spans="2:9" ht="12.75">
      <c r="B95" s="13" t="s">
        <v>21</v>
      </c>
      <c r="C95" s="11"/>
      <c r="D95" s="15">
        <v>53450</v>
      </c>
      <c r="E95" s="16">
        <v>-4805.26</v>
      </c>
      <c r="F95" s="15">
        <f t="shared" si="14"/>
        <v>48644.74</v>
      </c>
      <c r="G95" s="16">
        <v>48644.74</v>
      </c>
      <c r="H95" s="16">
        <v>48644.74</v>
      </c>
      <c r="I95" s="16">
        <f t="shared" si="13"/>
        <v>0</v>
      </c>
    </row>
    <row r="96" spans="2:9" ht="12.75">
      <c r="B96" s="13" t="s">
        <v>22</v>
      </c>
      <c r="C96" s="11"/>
      <c r="D96" s="15">
        <v>5000</v>
      </c>
      <c r="E96" s="16">
        <v>1179.77</v>
      </c>
      <c r="F96" s="15">
        <f t="shared" si="14"/>
        <v>6179.77</v>
      </c>
      <c r="G96" s="16">
        <v>6179.77</v>
      </c>
      <c r="H96" s="16">
        <v>6179.77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499.99</v>
      </c>
      <c r="F98" s="15">
        <f t="shared" si="14"/>
        <v>499.99</v>
      </c>
      <c r="G98" s="16">
        <v>499.99</v>
      </c>
      <c r="H98" s="16">
        <v>499.99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350.01</v>
      </c>
      <c r="F99" s="15">
        <f t="shared" si="14"/>
        <v>350.01</v>
      </c>
      <c r="G99" s="16">
        <v>350.01</v>
      </c>
      <c r="H99" s="16">
        <v>350.01</v>
      </c>
      <c r="I99" s="16">
        <f t="shared" si="13"/>
        <v>0</v>
      </c>
    </row>
    <row r="100" spans="2:9" ht="12.75">
      <c r="B100" s="13" t="s">
        <v>26</v>
      </c>
      <c r="C100" s="11"/>
      <c r="D100" s="15">
        <v>60000</v>
      </c>
      <c r="E100" s="16">
        <v>-26674.49</v>
      </c>
      <c r="F100" s="15">
        <f t="shared" si="14"/>
        <v>33325.509999999995</v>
      </c>
      <c r="G100" s="16">
        <v>33325.51</v>
      </c>
      <c r="H100" s="16">
        <v>33325.51</v>
      </c>
      <c r="I100" s="16">
        <f t="shared" si="13"/>
        <v>0</v>
      </c>
    </row>
    <row r="101" spans="2:9" ht="12.75">
      <c r="B101" s="13" t="s">
        <v>27</v>
      </c>
      <c r="C101" s="11"/>
      <c r="D101" s="15">
        <v>15068</v>
      </c>
      <c r="E101" s="16">
        <v>-15068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10502</v>
      </c>
      <c r="E103" s="16">
        <v>-2782.22</v>
      </c>
      <c r="F103" s="15">
        <f t="shared" si="14"/>
        <v>7719.780000000001</v>
      </c>
      <c r="G103" s="16">
        <v>7719.78</v>
      </c>
      <c r="H103" s="16">
        <v>7719.78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920249</v>
      </c>
      <c r="E104" s="15">
        <f>SUM(E105:E113)</f>
        <v>166501.45</v>
      </c>
      <c r="F104" s="15">
        <f>SUM(F105:F113)</f>
        <v>1086750.45</v>
      </c>
      <c r="G104" s="15">
        <f>SUM(G105:G113)</f>
        <v>1086750.45</v>
      </c>
      <c r="H104" s="15">
        <f>SUM(H105:H113)</f>
        <v>1076462.34</v>
      </c>
      <c r="I104" s="16">
        <f t="shared" si="13"/>
        <v>0</v>
      </c>
    </row>
    <row r="105" spans="2:9" ht="12.75">
      <c r="B105" s="13" t="s">
        <v>31</v>
      </c>
      <c r="C105" s="11"/>
      <c r="D105" s="15">
        <v>23374</v>
      </c>
      <c r="E105" s="16">
        <v>-11848.01</v>
      </c>
      <c r="F105" s="16">
        <f>D105+E105</f>
        <v>11525.99</v>
      </c>
      <c r="G105" s="16">
        <v>11525.99</v>
      </c>
      <c r="H105" s="16">
        <v>11525.99</v>
      </c>
      <c r="I105" s="16">
        <f t="shared" si="13"/>
        <v>0</v>
      </c>
    </row>
    <row r="106" spans="2:9" ht="12.75">
      <c r="B106" s="13" t="s">
        <v>32</v>
      </c>
      <c r="C106" s="11"/>
      <c r="D106" s="15">
        <v>417600</v>
      </c>
      <c r="E106" s="16">
        <v>115900</v>
      </c>
      <c r="F106" s="16">
        <f aca="true" t="shared" si="15" ref="F106:F113">D106+E106</f>
        <v>533500</v>
      </c>
      <c r="G106" s="16">
        <v>533500</v>
      </c>
      <c r="H106" s="16">
        <v>533500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130000</v>
      </c>
      <c r="E107" s="16">
        <v>150782.77</v>
      </c>
      <c r="F107" s="16">
        <f t="shared" si="15"/>
        <v>280782.77</v>
      </c>
      <c r="G107" s="16">
        <v>280782.77</v>
      </c>
      <c r="H107" s="16">
        <v>280782.77</v>
      </c>
      <c r="I107" s="16">
        <f t="shared" si="13"/>
        <v>0</v>
      </c>
    </row>
    <row r="108" spans="2:9" ht="12.75">
      <c r="B108" s="13" t="s">
        <v>34</v>
      </c>
      <c r="C108" s="11"/>
      <c r="D108" s="15">
        <v>29700</v>
      </c>
      <c r="E108" s="16">
        <v>-6541.41</v>
      </c>
      <c r="F108" s="16">
        <f t="shared" si="15"/>
        <v>23158.59</v>
      </c>
      <c r="G108" s="16">
        <v>23158.59</v>
      </c>
      <c r="H108" s="16">
        <v>18791.48</v>
      </c>
      <c r="I108" s="16">
        <f t="shared" si="13"/>
        <v>0</v>
      </c>
    </row>
    <row r="109" spans="2:9" ht="12.75">
      <c r="B109" s="13" t="s">
        <v>35</v>
      </c>
      <c r="C109" s="11"/>
      <c r="D109" s="15">
        <v>43000</v>
      </c>
      <c r="E109" s="16">
        <v>-8543.7</v>
      </c>
      <c r="F109" s="16">
        <f t="shared" si="15"/>
        <v>34456.3</v>
      </c>
      <c r="G109" s="16">
        <v>34456.3</v>
      </c>
      <c r="H109" s="16">
        <v>34456.3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12000</v>
      </c>
      <c r="E112" s="16">
        <v>21928.97</v>
      </c>
      <c r="F112" s="16">
        <f t="shared" si="15"/>
        <v>33928.97</v>
      </c>
      <c r="G112" s="16">
        <v>33928.97</v>
      </c>
      <c r="H112" s="16">
        <v>33928.97</v>
      </c>
      <c r="I112" s="16">
        <f t="shared" si="13"/>
        <v>0</v>
      </c>
    </row>
    <row r="113" spans="2:9" ht="12.75">
      <c r="B113" s="13" t="s">
        <v>39</v>
      </c>
      <c r="C113" s="11"/>
      <c r="D113" s="15">
        <v>264575</v>
      </c>
      <c r="E113" s="16">
        <v>-95177.17</v>
      </c>
      <c r="F113" s="16">
        <f t="shared" si="15"/>
        <v>169397.83000000002</v>
      </c>
      <c r="G113" s="16">
        <v>169397.83</v>
      </c>
      <c r="H113" s="16">
        <v>163476.83</v>
      </c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516.5</v>
      </c>
      <c r="F114" s="15">
        <f>SUM(F115:F123)</f>
        <v>516.5</v>
      </c>
      <c r="G114" s="15">
        <f>SUM(G115:G123)</f>
        <v>516.5</v>
      </c>
      <c r="H114" s="15">
        <f>SUM(H115:H123)</f>
        <v>516.5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516.5</v>
      </c>
      <c r="F118" s="16">
        <f t="shared" si="16"/>
        <v>516.5</v>
      </c>
      <c r="G118" s="16">
        <v>516.5</v>
      </c>
      <c r="H118" s="16">
        <v>516.5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4000000</v>
      </c>
      <c r="E160" s="14">
        <f t="shared" si="21"/>
        <v>369392.69</v>
      </c>
      <c r="F160" s="14">
        <f t="shared" si="21"/>
        <v>4369392.6899999995</v>
      </c>
      <c r="G160" s="14">
        <f t="shared" si="21"/>
        <v>4215315.81</v>
      </c>
      <c r="H160" s="14">
        <f t="shared" si="21"/>
        <v>4205027.7</v>
      </c>
      <c r="I160" s="14">
        <f t="shared" si="21"/>
        <v>154076.8799999999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2022-01-17T20:23:56Z</cp:lastPrinted>
  <dcterms:created xsi:type="dcterms:W3CDTF">2016-10-11T20:25:15Z</dcterms:created>
  <dcterms:modified xsi:type="dcterms:W3CDTF">2022-01-17T20:53:00Z</dcterms:modified>
  <cp:category/>
  <cp:version/>
  <cp:contentType/>
  <cp:contentStatus/>
</cp:coreProperties>
</file>